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685" windowHeight="834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2" i="1" s="1"/>
  <c r="C14" i="1"/>
  <c r="B12" i="1"/>
  <c r="B16" i="1" s="1"/>
  <c r="B7" i="1"/>
  <c r="C5" i="1"/>
  <c r="C4" i="1"/>
  <c r="C6" i="1" s="1"/>
  <c r="C7" i="1" s="1"/>
  <c r="B20" i="1" l="1"/>
  <c r="B22" i="1" s="1"/>
  <c r="C16" i="1"/>
  <c r="C20" i="1" s="1"/>
  <c r="C22" i="1" l="1"/>
</calcChain>
</file>

<file path=xl/sharedStrings.xml><?xml version="1.0" encoding="utf-8"?>
<sst xmlns="http://schemas.openxmlformats.org/spreadsheetml/2006/main" count="16" uniqueCount="16">
  <si>
    <t>Pension Deductions Versus Payroll Taxes Tradeoff</t>
  </si>
  <si>
    <t>Pension Deduction</t>
  </si>
  <si>
    <t>Pension</t>
  </si>
  <si>
    <t>No Pension</t>
  </si>
  <si>
    <t>Initial investment account balance</t>
  </si>
  <si>
    <t>Compounding interest rate</t>
  </si>
  <si>
    <t xml:space="preserve"> Pre-tax rate</t>
  </si>
  <si>
    <t xml:space="preserve"> Reduction in rate in non-pension account for taxes</t>
  </si>
  <si>
    <t>Net compounding interest rate</t>
  </si>
  <si>
    <t>Compounding term</t>
  </si>
  <si>
    <t>Pre-tax, pre-withdrawal future values</t>
  </si>
  <si>
    <t>Tax rate on income or gain</t>
  </si>
  <si>
    <t>Tax on income or gain</t>
  </si>
  <si>
    <t>Net after-tax future value</t>
  </si>
  <si>
    <t>Plus: Extra payroll taxes for non-pension account</t>
  </si>
  <si>
    <t>Less: Income taxes deferred for non-pension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</si>
</sst>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6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/>
    <xf numFmtId="0" fontId="3" fillId="0" borderId="0" xfId="0" applyFont="1"/>
    <xf numFmtId="0" fontId="0" fillId="0" borderId="1" xfId="0" applyBorder="1"/>
    <xf numFmtId="44" fontId="0" fillId="0" borderId="0" xfId="0" applyNumberFormat="1"/>
    <xf numFmtId="44" fontId="0" fillId="0" borderId="1" xfId="0" applyNumberFormat="1" applyBorder="1"/>
    <xf numFmtId="44" fontId="0" fillId="0" borderId="2" xfId="0" applyNumberFormat="1" applyBorder="1"/>
    <xf numFmtId="166" fontId="0" fillId="0" borderId="2" xfId="0" applyNumberFormat="1" applyBorder="1"/>
    <xf numFmtId="9" fontId="0" fillId="0" borderId="0" xfId="1" applyFont="1"/>
    <xf numFmtId="9" fontId="0" fillId="0" borderId="1" xfId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F15" sqref="F15"/>
    </sheetView>
  </sheetViews>
  <sheetFormatPr defaultRowHeight="15" x14ac:dyDescent="0.25"/>
  <cols>
    <col min="1" max="1" width="58.5703125" customWidth="1"/>
    <col min="2" max="2" width="12.28515625" bestFit="1" customWidth="1"/>
    <col min="3" max="3" width="11.5703125" bestFit="1" customWidth="1"/>
  </cols>
  <sheetData>
    <row r="1" spans="1:3" ht="18.75" x14ac:dyDescent="0.3">
      <c r="A1" s="2" t="s">
        <v>0</v>
      </c>
    </row>
    <row r="2" spans="1:3" x14ac:dyDescent="0.25">
      <c r="B2" s="1" t="s">
        <v>2</v>
      </c>
      <c r="C2" s="1" t="s">
        <v>3</v>
      </c>
    </row>
    <row r="4" spans="1:3" x14ac:dyDescent="0.25">
      <c r="A4" t="s">
        <v>1</v>
      </c>
      <c r="B4" s="4">
        <v>20000</v>
      </c>
      <c r="C4" s="4">
        <f>+B4</f>
        <v>20000</v>
      </c>
    </row>
    <row r="5" spans="1:3" x14ac:dyDescent="0.25">
      <c r="A5" t="s">
        <v>14</v>
      </c>
      <c r="C5" s="4">
        <f>0.029*100000</f>
        <v>2900</v>
      </c>
    </row>
    <row r="6" spans="1:3" x14ac:dyDescent="0.25">
      <c r="A6" t="s">
        <v>15</v>
      </c>
      <c r="B6" s="3"/>
      <c r="C6" s="5">
        <f>-ROUND(0.33*(C4+C5*0.5),-3)</f>
        <v>-7000</v>
      </c>
    </row>
    <row r="7" spans="1:3" x14ac:dyDescent="0.25">
      <c r="A7" t="s">
        <v>4</v>
      </c>
      <c r="B7" s="4">
        <f>SUM(B4:B6)</f>
        <v>20000</v>
      </c>
      <c r="C7" s="4">
        <f>SUM(C4:C6)</f>
        <v>15900</v>
      </c>
    </row>
    <row r="9" spans="1:3" x14ac:dyDescent="0.25">
      <c r="A9" t="s">
        <v>5</v>
      </c>
    </row>
    <row r="10" spans="1:3" x14ac:dyDescent="0.25">
      <c r="A10" t="s">
        <v>6</v>
      </c>
      <c r="B10" s="8">
        <v>0.06</v>
      </c>
      <c r="C10" s="8">
        <v>0.06</v>
      </c>
    </row>
    <row r="11" spans="1:3" x14ac:dyDescent="0.25">
      <c r="A11" t="s">
        <v>7</v>
      </c>
      <c r="B11" s="9"/>
      <c r="C11" s="9">
        <f>-ROUND(0*C10,3)</f>
        <v>0</v>
      </c>
    </row>
    <row r="12" spans="1:3" x14ac:dyDescent="0.25">
      <c r="A12" t="s">
        <v>8</v>
      </c>
      <c r="B12" s="8">
        <f>SUM(B10:B11)</f>
        <v>0.06</v>
      </c>
      <c r="C12" s="8">
        <f>SUM(C10:C11)</f>
        <v>0.06</v>
      </c>
    </row>
    <row r="14" spans="1:3" x14ac:dyDescent="0.25">
      <c r="A14" t="s">
        <v>9</v>
      </c>
      <c r="B14">
        <v>20</v>
      </c>
      <c r="C14">
        <f>+B14</f>
        <v>20</v>
      </c>
    </row>
    <row r="16" spans="1:3" x14ac:dyDescent="0.25">
      <c r="A16" t="s">
        <v>10</v>
      </c>
      <c r="B16" s="4">
        <f>FV(B12,B14,,-B7)</f>
        <v>64142.709444256958</v>
      </c>
      <c r="C16" s="4">
        <f>FV(C12,C14,,-C7)</f>
        <v>50993.454008184286</v>
      </c>
    </row>
    <row r="18" spans="1:3" x14ac:dyDescent="0.25">
      <c r="A18" t="s">
        <v>11</v>
      </c>
      <c r="B18" s="8">
        <v>0.25</v>
      </c>
      <c r="C18" s="8">
        <v>0.15</v>
      </c>
    </row>
    <row r="20" spans="1:3" x14ac:dyDescent="0.25">
      <c r="A20" t="s">
        <v>12</v>
      </c>
      <c r="B20" s="4">
        <f>-B18*B16</f>
        <v>-16035.677361064239</v>
      </c>
      <c r="C20" s="4">
        <f>-C18*(C16-C7)</f>
        <v>-5264.0181012276425</v>
      </c>
    </row>
    <row r="22" spans="1:3" ht="15.75" thickBot="1" x14ac:dyDescent="0.3">
      <c r="A22" t="s">
        <v>13</v>
      </c>
      <c r="B22" s="6">
        <f>B16+B20</f>
        <v>48107.032083192717</v>
      </c>
      <c r="C22" s="7">
        <f>C16+C20</f>
        <v>45729.435906956642</v>
      </c>
    </row>
    <row r="23" spans="1:3" ht="15.75" thickTop="1" x14ac:dyDescent="0.25"/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Beth</cp:lastModifiedBy>
  <dcterms:created xsi:type="dcterms:W3CDTF">2013-07-10T15:31:21Z</dcterms:created>
  <dcterms:modified xsi:type="dcterms:W3CDTF">2013-07-10T16:53:27Z</dcterms:modified>
</cp:coreProperties>
</file>